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814dcd4ae09f4a/Dokumenty/ROZPOČTY/"/>
    </mc:Choice>
  </mc:AlternateContent>
  <xr:revisionPtr revIDLastSave="23" documentId="8_{EA24E317-017E-4955-8493-1BC73B8D53BF}" xr6:coauthVersionLast="47" xr6:coauthVersionMax="47" xr10:uidLastSave="{1DB783BB-9B42-498A-88B4-11312178CE51}"/>
  <bookViews>
    <workbookView xWindow="-120" yWindow="-120" windowWidth="20730" windowHeight="11160" xr2:uid="{B03AE70A-F8A5-41C6-BD1D-D592FD3D900D}"/>
  </bookViews>
  <sheets>
    <sheet name="20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4" l="1"/>
  <c r="B73" i="4" l="1"/>
  <c r="B38" i="4"/>
  <c r="B22" i="4"/>
  <c r="B5" i="4"/>
  <c r="D69" i="4"/>
  <c r="D73" i="4" s="1"/>
  <c r="C69" i="4"/>
  <c r="C73" i="4" s="1"/>
  <c r="C46" i="4"/>
  <c r="C42" i="4"/>
  <c r="C34" i="4"/>
  <c r="D22" i="4"/>
  <c r="C22" i="4"/>
  <c r="D5" i="4"/>
  <c r="C5" i="4"/>
  <c r="D51" i="4" l="1"/>
  <c r="D76" i="4" s="1"/>
  <c r="B51" i="4"/>
  <c r="B76" i="4" s="1"/>
  <c r="C51" i="4"/>
  <c r="C76" i="4" s="1"/>
</calcChain>
</file>

<file path=xl/sharedStrings.xml><?xml version="1.0" encoding="utf-8"?>
<sst xmlns="http://schemas.openxmlformats.org/spreadsheetml/2006/main" count="96" uniqueCount="53">
  <si>
    <t>NÁKLADY</t>
  </si>
  <si>
    <t xml:space="preserve"> </t>
  </si>
  <si>
    <t>501 -spotřeba materiálu</t>
  </si>
  <si>
    <t>kan.potřeby</t>
  </si>
  <si>
    <t>čist.prostředky</t>
  </si>
  <si>
    <t>hračky</t>
  </si>
  <si>
    <t>noviny</t>
  </si>
  <si>
    <t>režij.materiál</t>
  </si>
  <si>
    <t>knihy uč.pomůcky</t>
  </si>
  <si>
    <t>léky</t>
  </si>
  <si>
    <t>vybavení učebny</t>
  </si>
  <si>
    <t>majetek na podrozv.evidl</t>
  </si>
  <si>
    <t>502-energie</t>
  </si>
  <si>
    <t>511-opravy a udržování</t>
  </si>
  <si>
    <t>512-cestovné</t>
  </si>
  <si>
    <t>518-služby</t>
  </si>
  <si>
    <t>telefon,net,</t>
  </si>
  <si>
    <t>stravné</t>
  </si>
  <si>
    <t>ostatní služby</t>
  </si>
  <si>
    <t>bank.popl</t>
  </si>
  <si>
    <t>revize</t>
  </si>
  <si>
    <t>525-ostatní soc. náklady</t>
  </si>
  <si>
    <t>527-zák.soc. náklady</t>
  </si>
  <si>
    <t>tvorba fksp</t>
  </si>
  <si>
    <t>549-ostatní prov.náklady</t>
  </si>
  <si>
    <t>pojistné</t>
  </si>
  <si>
    <t>558-pořízení DDM</t>
  </si>
  <si>
    <t>celkem</t>
  </si>
  <si>
    <t>VÝNOSY</t>
  </si>
  <si>
    <t>602 - tržby za služby</t>
  </si>
  <si>
    <t>609- školné</t>
  </si>
  <si>
    <t>644- výnosy z prodeje materiálu</t>
  </si>
  <si>
    <t>649-ostatní prov.výnosy</t>
  </si>
  <si>
    <t>648-použití fondu</t>
  </si>
  <si>
    <t>662-příjaté úroky</t>
  </si>
  <si>
    <t>672-dotace</t>
  </si>
  <si>
    <t>obec</t>
  </si>
  <si>
    <t>UZ kraj</t>
  </si>
  <si>
    <t>rozdíl</t>
  </si>
  <si>
    <t>mzdy stát</t>
  </si>
  <si>
    <t>mzdy obec</t>
  </si>
  <si>
    <t>školení a vzdělávání obec</t>
  </si>
  <si>
    <t>školení a vzdělávání stát +EU</t>
  </si>
  <si>
    <t>524-osobní náklady</t>
  </si>
  <si>
    <t>ONIV - zdravotní materiál</t>
  </si>
  <si>
    <t>lkvidace odpadu</t>
  </si>
  <si>
    <t>ostatní služby Programy</t>
  </si>
  <si>
    <t>521-mzdové náklady</t>
  </si>
  <si>
    <t>Návrh rozpočtu na rok 2025 MŠ Žáky</t>
  </si>
  <si>
    <t>Rozpočet 2024</t>
  </si>
  <si>
    <t>Čerpání 2024 skutečné k 30112024</t>
  </si>
  <si>
    <t>Návrh 2025</t>
  </si>
  <si>
    <t>vybavení výdejny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</si>
</sst>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2" fontId="1" fillId="0" borderId="2" xfId="0" applyNumberFormat="1" applyFont="1" applyBorder="1"/>
    <xf numFmtId="2" fontId="0" fillId="0" borderId="2" xfId="0" applyNumberFormat="1" applyBorder="1"/>
    <xf numFmtId="0" fontId="2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1" fillId="0" borderId="4" xfId="0" applyFont="1" applyBorder="1"/>
    <xf numFmtId="2" fontId="1" fillId="0" borderId="4" xfId="0" applyNumberFormat="1" applyFont="1" applyBorder="1"/>
    <xf numFmtId="0" fontId="0" fillId="0" borderId="3" xfId="0" applyBorder="1"/>
    <xf numFmtId="0" fontId="0" fillId="0" borderId="3" xfId="0" applyBorder="1" applyAlignment="1">
      <alignment shrinkToFit="1"/>
    </xf>
    <xf numFmtId="0" fontId="0" fillId="0" borderId="5" xfId="0" applyBorder="1"/>
    <xf numFmtId="0" fontId="0" fillId="0" borderId="5" xfId="0" applyBorder="1" applyAlignment="1">
      <alignment shrinkToFit="1"/>
    </xf>
    <xf numFmtId="4" fontId="2" fillId="0" borderId="2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DFA20-2195-446A-A027-ECF9C4214F67}">
  <dimension ref="A1:K76"/>
  <sheetViews>
    <sheetView tabSelected="1" workbookViewId="0">
      <selection activeCell="G12" sqref="G12"/>
    </sheetView>
  </sheetViews>
  <sheetFormatPr defaultRowHeight="15" x14ac:dyDescent="0.25"/>
  <cols>
    <col min="1" max="1" width="27.85546875" customWidth="1"/>
    <col min="2" max="3" width="17.7109375" customWidth="1"/>
    <col min="4" max="4" width="23.28515625" customWidth="1"/>
    <col min="6" max="6" width="13.7109375" customWidth="1"/>
    <col min="7" max="7" width="10.5703125" bestFit="1" customWidth="1"/>
    <col min="9" max="9" width="10.5703125" bestFit="1" customWidth="1"/>
  </cols>
  <sheetData>
    <row r="1" spans="1:7" ht="18.75" x14ac:dyDescent="0.3">
      <c r="A1" s="2" t="s">
        <v>48</v>
      </c>
      <c r="B1" s="3"/>
      <c r="C1" s="3"/>
      <c r="D1" s="3"/>
    </row>
    <row r="3" spans="1:7" ht="33" customHeight="1" x14ac:dyDescent="0.25">
      <c r="A3" s="4" t="s">
        <v>0</v>
      </c>
      <c r="B3" s="21" t="s">
        <v>49</v>
      </c>
      <c r="C3" s="22" t="s">
        <v>50</v>
      </c>
      <c r="D3" s="21" t="s">
        <v>51</v>
      </c>
    </row>
    <row r="4" spans="1:7" x14ac:dyDescent="0.25">
      <c r="A4" s="14"/>
      <c r="B4" s="14"/>
      <c r="C4" s="23"/>
      <c r="D4" s="15" t="s">
        <v>1</v>
      </c>
    </row>
    <row r="5" spans="1:7" x14ac:dyDescent="0.25">
      <c r="A5" s="12" t="s">
        <v>2</v>
      </c>
      <c r="B5" s="13">
        <f>B6+B7+B8+B9+B10+B11+B12+B13+B14+B15+B16</f>
        <v>85000</v>
      </c>
      <c r="C5" s="13">
        <f>C6+C7+C8+C9+C10+C11+C12+C13+C14+C15+C16</f>
        <v>67949.490000000005</v>
      </c>
      <c r="D5" s="13">
        <f>D6+D7+D8+D9+D10+D11+D12+D13+D14+D15+D16</f>
        <v>101000</v>
      </c>
      <c r="F5" s="1"/>
    </row>
    <row r="6" spans="1:7" x14ac:dyDescent="0.25">
      <c r="A6" s="5" t="s">
        <v>3</v>
      </c>
      <c r="B6" s="8">
        <v>16000</v>
      </c>
      <c r="C6" s="8">
        <v>17418</v>
      </c>
      <c r="D6" s="8">
        <v>20000</v>
      </c>
      <c r="F6" s="1"/>
      <c r="G6" s="1"/>
    </row>
    <row r="7" spans="1:7" x14ac:dyDescent="0.25">
      <c r="A7" s="5" t="s">
        <v>4</v>
      </c>
      <c r="B7" s="8">
        <v>10000</v>
      </c>
      <c r="C7" s="8">
        <v>3556.79</v>
      </c>
      <c r="D7" s="8">
        <v>10000</v>
      </c>
      <c r="F7" s="1"/>
      <c r="G7" s="1"/>
    </row>
    <row r="8" spans="1:7" x14ac:dyDescent="0.25">
      <c r="A8" s="5" t="s">
        <v>5</v>
      </c>
      <c r="B8" s="8">
        <v>20000</v>
      </c>
      <c r="C8" s="8">
        <v>4890.43</v>
      </c>
      <c r="D8" s="8">
        <v>20000</v>
      </c>
      <c r="F8" s="1"/>
    </row>
    <row r="9" spans="1:7" x14ac:dyDescent="0.25">
      <c r="A9" s="5" t="s">
        <v>6</v>
      </c>
      <c r="B9" s="8">
        <v>6000</v>
      </c>
      <c r="C9" s="8">
        <v>4663.3999999999996</v>
      </c>
      <c r="D9" s="8">
        <v>6000</v>
      </c>
      <c r="F9" s="1"/>
    </row>
    <row r="10" spans="1:7" x14ac:dyDescent="0.25">
      <c r="A10" s="5" t="s">
        <v>7</v>
      </c>
      <c r="B10" s="8">
        <v>15000</v>
      </c>
      <c r="C10" s="8">
        <v>8255.17</v>
      </c>
      <c r="D10" s="8">
        <v>12000</v>
      </c>
      <c r="F10" s="1"/>
      <c r="G10" s="1"/>
    </row>
    <row r="11" spans="1:7" x14ac:dyDescent="0.25">
      <c r="A11" s="5" t="s">
        <v>52</v>
      </c>
      <c r="B11" s="8">
        <v>2000</v>
      </c>
      <c r="C11" s="8">
        <v>4163</v>
      </c>
      <c r="D11" s="8">
        <v>5000</v>
      </c>
      <c r="F11" s="1"/>
    </row>
    <row r="12" spans="1:7" x14ac:dyDescent="0.25">
      <c r="A12" s="5" t="s">
        <v>8</v>
      </c>
      <c r="B12" s="8">
        <v>3000</v>
      </c>
      <c r="C12" s="8">
        <v>8938</v>
      </c>
      <c r="D12" s="8">
        <v>10000</v>
      </c>
      <c r="G12" s="1"/>
    </row>
    <row r="13" spans="1:7" x14ac:dyDescent="0.25">
      <c r="A13" s="5" t="s">
        <v>9</v>
      </c>
      <c r="B13" s="8">
        <v>1000</v>
      </c>
      <c r="C13" s="8">
        <v>0</v>
      </c>
      <c r="D13" s="8">
        <v>1000</v>
      </c>
    </row>
    <row r="14" spans="1:7" x14ac:dyDescent="0.25">
      <c r="A14" s="5" t="s">
        <v>10</v>
      </c>
      <c r="B14" s="8">
        <v>2000</v>
      </c>
      <c r="C14" s="8">
        <v>0</v>
      </c>
      <c r="D14" s="8">
        <v>3000</v>
      </c>
    </row>
    <row r="15" spans="1:7" x14ac:dyDescent="0.25">
      <c r="A15" s="5" t="s">
        <v>11</v>
      </c>
      <c r="B15" s="8">
        <v>6000</v>
      </c>
      <c r="C15" s="8">
        <v>15024.7</v>
      </c>
      <c r="D15" s="8">
        <v>10000</v>
      </c>
      <c r="F15" s="1"/>
    </row>
    <row r="16" spans="1:7" x14ac:dyDescent="0.25">
      <c r="A16" s="5" t="s">
        <v>44</v>
      </c>
      <c r="B16" s="8">
        <v>4000</v>
      </c>
      <c r="C16" s="8">
        <v>1040</v>
      </c>
      <c r="D16" s="8">
        <v>4000</v>
      </c>
    </row>
    <row r="17" spans="1:8" x14ac:dyDescent="0.25">
      <c r="A17" s="5"/>
      <c r="B17" s="7" t="s">
        <v>1</v>
      </c>
      <c r="C17" s="7"/>
      <c r="D17" s="7" t="s">
        <v>1</v>
      </c>
    </row>
    <row r="18" spans="1:8" x14ac:dyDescent="0.25">
      <c r="A18" s="6" t="s">
        <v>12</v>
      </c>
      <c r="B18" s="7">
        <v>45000</v>
      </c>
      <c r="C18" s="7">
        <v>51505.99</v>
      </c>
      <c r="D18" s="7">
        <v>65000</v>
      </c>
    </row>
    <row r="19" spans="1:8" x14ac:dyDescent="0.25">
      <c r="A19" s="6" t="s">
        <v>13</v>
      </c>
      <c r="B19" s="7">
        <v>30000</v>
      </c>
      <c r="C19" s="7">
        <v>38048</v>
      </c>
      <c r="D19" s="7">
        <v>28000</v>
      </c>
      <c r="F19" s="1"/>
    </row>
    <row r="20" spans="1:8" x14ac:dyDescent="0.25">
      <c r="A20" s="6" t="s">
        <v>14</v>
      </c>
      <c r="B20" s="7">
        <v>23000</v>
      </c>
      <c r="C20" s="7">
        <v>16725</v>
      </c>
      <c r="D20" s="7">
        <v>23000</v>
      </c>
    </row>
    <row r="21" spans="1:8" x14ac:dyDescent="0.25">
      <c r="A21" s="6"/>
      <c r="B21" s="7"/>
      <c r="C21" s="7"/>
      <c r="D21" s="7"/>
      <c r="F21" s="1"/>
    </row>
    <row r="22" spans="1:8" x14ac:dyDescent="0.25">
      <c r="A22" s="6" t="s">
        <v>15</v>
      </c>
      <c r="B22" s="7">
        <f>B23+B24+B25+B26+B27+B28+B29+B30+B31</f>
        <v>117000</v>
      </c>
      <c r="C22" s="7">
        <f>SUM(C23:C31)</f>
        <v>126283.35</v>
      </c>
      <c r="D22" s="7">
        <f>D23+D24+D25+D26+D27+D28+D29+D30+D31</f>
        <v>167000</v>
      </c>
      <c r="F22" s="1"/>
    </row>
    <row r="23" spans="1:8" x14ac:dyDescent="0.25">
      <c r="A23" s="5" t="s">
        <v>16</v>
      </c>
      <c r="B23" s="8">
        <v>5000</v>
      </c>
      <c r="C23" s="8">
        <v>3627.25</v>
      </c>
      <c r="D23" s="8">
        <v>5000</v>
      </c>
      <c r="F23" s="1"/>
    </row>
    <row r="24" spans="1:8" x14ac:dyDescent="0.25">
      <c r="A24" s="5" t="s">
        <v>17</v>
      </c>
      <c r="B24" s="8">
        <v>31000</v>
      </c>
      <c r="C24" s="8">
        <v>31153.14</v>
      </c>
      <c r="D24" s="8">
        <v>40000</v>
      </c>
      <c r="F24" s="1"/>
    </row>
    <row r="25" spans="1:8" x14ac:dyDescent="0.25">
      <c r="A25" s="5" t="s">
        <v>41</v>
      </c>
      <c r="B25" s="8">
        <v>0</v>
      </c>
      <c r="C25" s="8">
        <v>0</v>
      </c>
      <c r="D25" s="8">
        <v>0</v>
      </c>
      <c r="F25" s="1"/>
    </row>
    <row r="26" spans="1:8" x14ac:dyDescent="0.25">
      <c r="A26" s="5" t="s">
        <v>42</v>
      </c>
      <c r="B26" s="8">
        <v>0</v>
      </c>
      <c r="C26" s="8">
        <v>0</v>
      </c>
      <c r="D26" s="8">
        <v>0</v>
      </c>
      <c r="F26" s="1"/>
      <c r="H26" t="s">
        <v>1</v>
      </c>
    </row>
    <row r="27" spans="1:8" x14ac:dyDescent="0.25">
      <c r="A27" s="5" t="s">
        <v>46</v>
      </c>
      <c r="B27" s="8">
        <v>10000</v>
      </c>
      <c r="C27" s="8">
        <v>15264.62</v>
      </c>
      <c r="D27" s="8">
        <v>20000</v>
      </c>
      <c r="F27" s="1"/>
    </row>
    <row r="28" spans="1:8" x14ac:dyDescent="0.25">
      <c r="A28" s="5" t="s">
        <v>45</v>
      </c>
      <c r="B28" s="8">
        <v>0</v>
      </c>
      <c r="C28" s="8">
        <v>0</v>
      </c>
      <c r="D28" s="8">
        <v>0</v>
      </c>
      <c r="F28" s="1"/>
    </row>
    <row r="29" spans="1:8" x14ac:dyDescent="0.25">
      <c r="A29" s="5" t="s">
        <v>18</v>
      </c>
      <c r="B29" s="8">
        <v>60000</v>
      </c>
      <c r="C29" s="8">
        <v>61795.4</v>
      </c>
      <c r="D29" s="8">
        <v>80000</v>
      </c>
      <c r="F29" s="1"/>
    </row>
    <row r="30" spans="1:8" x14ac:dyDescent="0.25">
      <c r="A30" s="5" t="s">
        <v>19</v>
      </c>
      <c r="B30" s="8">
        <v>1000</v>
      </c>
      <c r="C30" s="8">
        <v>1346</v>
      </c>
      <c r="D30" s="8">
        <v>2000</v>
      </c>
      <c r="F30" s="1"/>
    </row>
    <row r="31" spans="1:8" x14ac:dyDescent="0.25">
      <c r="A31" s="5" t="s">
        <v>20</v>
      </c>
      <c r="B31" s="8">
        <v>10000</v>
      </c>
      <c r="C31" s="8">
        <v>13096.94</v>
      </c>
      <c r="D31" s="8">
        <v>20000</v>
      </c>
      <c r="F31" s="1"/>
    </row>
    <row r="32" spans="1:8" x14ac:dyDescent="0.25">
      <c r="A32" s="5"/>
      <c r="B32" s="8"/>
      <c r="C32" s="8"/>
      <c r="D32" s="8"/>
      <c r="F32" s="1"/>
    </row>
    <row r="33" spans="1:11" x14ac:dyDescent="0.25">
      <c r="A33" s="5"/>
      <c r="B33" s="7" t="s">
        <v>1</v>
      </c>
      <c r="C33" s="8"/>
      <c r="D33" s="7" t="s">
        <v>1</v>
      </c>
      <c r="F33" s="1"/>
    </row>
    <row r="34" spans="1:11" x14ac:dyDescent="0.25">
      <c r="A34" s="6" t="s">
        <v>47</v>
      </c>
      <c r="B34" s="7">
        <v>1600000</v>
      </c>
      <c r="C34" s="7">
        <f>C35+C36</f>
        <v>1264575</v>
      </c>
      <c r="D34" s="7">
        <v>1700000</v>
      </c>
    </row>
    <row r="35" spans="1:11" x14ac:dyDescent="0.25">
      <c r="A35" s="5" t="s">
        <v>39</v>
      </c>
      <c r="B35" s="8">
        <v>1600000</v>
      </c>
      <c r="C35" s="8">
        <v>1264575</v>
      </c>
      <c r="D35" s="8">
        <v>1700000</v>
      </c>
    </row>
    <row r="36" spans="1:11" x14ac:dyDescent="0.25">
      <c r="A36" s="5" t="s">
        <v>40</v>
      </c>
      <c r="B36" s="8">
        <v>0</v>
      </c>
      <c r="C36" s="8">
        <v>0</v>
      </c>
      <c r="D36" s="8">
        <v>0</v>
      </c>
    </row>
    <row r="37" spans="1:11" x14ac:dyDescent="0.25">
      <c r="A37" s="6"/>
      <c r="B37" s="7" t="s">
        <v>1</v>
      </c>
      <c r="C37" s="7"/>
      <c r="D37" s="7" t="s">
        <v>1</v>
      </c>
    </row>
    <row r="38" spans="1:11" x14ac:dyDescent="0.25">
      <c r="A38" s="6" t="s">
        <v>43</v>
      </c>
      <c r="B38" s="7">
        <f>B35*0.35</f>
        <v>560000</v>
      </c>
      <c r="C38" s="7">
        <v>425972</v>
      </c>
      <c r="D38" s="7">
        <v>605000</v>
      </c>
    </row>
    <row r="39" spans="1:11" x14ac:dyDescent="0.25">
      <c r="A39" s="6"/>
      <c r="B39" s="7" t="s">
        <v>1</v>
      </c>
      <c r="C39" s="7"/>
      <c r="D39" s="7" t="s">
        <v>1</v>
      </c>
    </row>
    <row r="40" spans="1:11" x14ac:dyDescent="0.25">
      <c r="A40" s="6" t="s">
        <v>21</v>
      </c>
      <c r="B40" s="7">
        <v>20000</v>
      </c>
      <c r="C40" s="7">
        <v>6556.38</v>
      </c>
      <c r="D40" s="7">
        <v>20000</v>
      </c>
    </row>
    <row r="41" spans="1:11" x14ac:dyDescent="0.25">
      <c r="A41" s="6"/>
      <c r="B41" s="7" t="s">
        <v>1</v>
      </c>
      <c r="C41" s="7"/>
      <c r="D41" s="7" t="s">
        <v>1</v>
      </c>
      <c r="K41" t="s">
        <v>1</v>
      </c>
    </row>
    <row r="42" spans="1:11" x14ac:dyDescent="0.25">
      <c r="A42" s="6" t="s">
        <v>22</v>
      </c>
      <c r="B42" s="7">
        <v>32000</v>
      </c>
      <c r="C42" s="7">
        <f>C43</f>
        <v>12602.59</v>
      </c>
      <c r="D42" s="7">
        <f>D43+D44</f>
        <v>16000</v>
      </c>
      <c r="G42" s="1"/>
    </row>
    <row r="43" spans="1:11" x14ac:dyDescent="0.25">
      <c r="A43" s="5" t="s">
        <v>23</v>
      </c>
      <c r="B43" s="8">
        <v>32000</v>
      </c>
      <c r="C43" s="8">
        <v>12602.59</v>
      </c>
      <c r="D43" s="8">
        <v>16000</v>
      </c>
      <c r="G43" s="1"/>
    </row>
    <row r="44" spans="1:11" x14ac:dyDescent="0.25">
      <c r="A44" s="6"/>
      <c r="B44" s="7"/>
      <c r="C44" s="7"/>
      <c r="D44" s="7"/>
      <c r="G44" s="1"/>
    </row>
    <row r="45" spans="1:11" x14ac:dyDescent="0.25">
      <c r="A45" s="5"/>
      <c r="B45" s="7" t="s">
        <v>1</v>
      </c>
      <c r="C45" s="7"/>
      <c r="D45" s="7" t="s">
        <v>1</v>
      </c>
    </row>
    <row r="46" spans="1:11" x14ac:dyDescent="0.25">
      <c r="A46" s="6" t="s">
        <v>24</v>
      </c>
      <c r="B46" s="7">
        <v>6000</v>
      </c>
      <c r="C46" s="7">
        <f>C47</f>
        <v>5705.21</v>
      </c>
      <c r="D46" s="7">
        <v>6000</v>
      </c>
    </row>
    <row r="47" spans="1:11" x14ac:dyDescent="0.25">
      <c r="A47" s="5" t="s">
        <v>25</v>
      </c>
      <c r="B47" s="8">
        <v>6000</v>
      </c>
      <c r="C47" s="8">
        <v>5705.21</v>
      </c>
      <c r="D47" s="8">
        <v>6000</v>
      </c>
    </row>
    <row r="48" spans="1:11" x14ac:dyDescent="0.25">
      <c r="A48" s="5"/>
      <c r="B48" s="7" t="s">
        <v>1</v>
      </c>
      <c r="C48" s="8"/>
      <c r="D48" s="7" t="s">
        <v>1</v>
      </c>
      <c r="I48" s="1"/>
    </row>
    <row r="49" spans="1:9" x14ac:dyDescent="0.25">
      <c r="A49" s="6" t="s">
        <v>26</v>
      </c>
      <c r="B49" s="7">
        <v>10000</v>
      </c>
      <c r="C49" s="7">
        <v>5376.87</v>
      </c>
      <c r="D49" s="7">
        <v>20000</v>
      </c>
    </row>
    <row r="50" spans="1:9" x14ac:dyDescent="0.25">
      <c r="A50" s="5"/>
      <c r="B50" s="7" t="s">
        <v>1</v>
      </c>
      <c r="C50" s="7"/>
      <c r="D50" s="7" t="s">
        <v>1</v>
      </c>
      <c r="I50" s="1"/>
    </row>
    <row r="51" spans="1:9" x14ac:dyDescent="0.25">
      <c r="A51" s="9" t="s">
        <v>27</v>
      </c>
      <c r="B51" s="18">
        <f>B49+B46+B42+B40+B38+B34+B22+B20+B19+B18+B5</f>
        <v>2528000</v>
      </c>
      <c r="C51" s="18">
        <f>C49+C46+C42+C40+C38+C34+C22+C20+C19+C18+C5+C44+C21</f>
        <v>2021299.8800000001</v>
      </c>
      <c r="D51" s="18">
        <f>D49+D46+D42+D40+D38+D34+D22+D20+D19+D18+D5</f>
        <v>2751000</v>
      </c>
      <c r="F51" s="1"/>
    </row>
    <row r="52" spans="1:9" x14ac:dyDescent="0.25">
      <c r="A52" s="5"/>
      <c r="B52" s="7" t="s">
        <v>1</v>
      </c>
      <c r="C52" s="7"/>
      <c r="D52" s="7" t="s">
        <v>1</v>
      </c>
      <c r="I52" s="1"/>
    </row>
    <row r="53" spans="1:9" x14ac:dyDescent="0.25">
      <c r="A53" s="16"/>
      <c r="B53" s="7" t="s">
        <v>1</v>
      </c>
      <c r="C53" s="7"/>
      <c r="D53" s="7" t="s">
        <v>1</v>
      </c>
    </row>
    <row r="54" spans="1:9" ht="28.5" customHeight="1" x14ac:dyDescent="0.25">
      <c r="A54" s="4" t="s">
        <v>28</v>
      </c>
      <c r="B54" s="21" t="s">
        <v>49</v>
      </c>
      <c r="C54" s="24" t="s">
        <v>50</v>
      </c>
      <c r="D54" s="4" t="s">
        <v>51</v>
      </c>
    </row>
    <row r="55" spans="1:9" x14ac:dyDescent="0.25">
      <c r="A55" s="14"/>
      <c r="B55" s="15" t="s">
        <v>1</v>
      </c>
      <c r="C55" s="25"/>
      <c r="D55" s="15" t="s">
        <v>1</v>
      </c>
    </row>
    <row r="56" spans="1:9" x14ac:dyDescent="0.25">
      <c r="A56" s="16"/>
      <c r="B56" s="17"/>
      <c r="C56" s="17"/>
      <c r="D56" s="17"/>
    </row>
    <row r="57" spans="1:9" x14ac:dyDescent="0.25">
      <c r="A57" s="6" t="s">
        <v>29</v>
      </c>
      <c r="B57" s="7">
        <v>0</v>
      </c>
      <c r="C57" s="7">
        <v>0</v>
      </c>
      <c r="D57" s="7">
        <v>0</v>
      </c>
    </row>
    <row r="58" spans="1:9" x14ac:dyDescent="0.25">
      <c r="A58" s="6"/>
      <c r="B58" s="7" t="s">
        <v>1</v>
      </c>
      <c r="C58" s="7"/>
      <c r="D58" s="7" t="s">
        <v>1</v>
      </c>
    </row>
    <row r="59" spans="1:9" x14ac:dyDescent="0.25">
      <c r="A59" s="6" t="s">
        <v>30</v>
      </c>
      <c r="B59" s="7">
        <v>40000</v>
      </c>
      <c r="C59" s="7">
        <v>41076</v>
      </c>
      <c r="D59" s="7">
        <v>60000</v>
      </c>
      <c r="E59" t="s">
        <v>1</v>
      </c>
    </row>
    <row r="60" spans="1:9" x14ac:dyDescent="0.25">
      <c r="A60" s="6"/>
      <c r="B60" s="7" t="s">
        <v>1</v>
      </c>
      <c r="C60" s="7"/>
      <c r="D60" s="7" t="s">
        <v>1</v>
      </c>
    </row>
    <row r="61" spans="1:9" x14ac:dyDescent="0.25">
      <c r="A61" s="6" t="s">
        <v>31</v>
      </c>
      <c r="B61" s="7">
        <v>0</v>
      </c>
      <c r="C61" s="7">
        <v>0</v>
      </c>
      <c r="D61" s="7">
        <v>0</v>
      </c>
    </row>
    <row r="62" spans="1:9" x14ac:dyDescent="0.25">
      <c r="A62" s="6"/>
      <c r="B62" s="7" t="s">
        <v>1</v>
      </c>
      <c r="C62" s="7"/>
      <c r="D62" s="7" t="s">
        <v>1</v>
      </c>
    </row>
    <row r="63" spans="1:9" x14ac:dyDescent="0.25">
      <c r="A63" s="6" t="s">
        <v>32</v>
      </c>
      <c r="B63" s="7">
        <v>2000</v>
      </c>
      <c r="C63" s="7">
        <v>0</v>
      </c>
      <c r="D63" s="7">
        <v>0</v>
      </c>
      <c r="F63" s="1"/>
    </row>
    <row r="64" spans="1:9" x14ac:dyDescent="0.25">
      <c r="A64" s="6"/>
      <c r="B64" s="7" t="s">
        <v>1</v>
      </c>
      <c r="C64" s="7"/>
      <c r="D64" s="7" t="s">
        <v>1</v>
      </c>
    </row>
    <row r="65" spans="1:8" x14ac:dyDescent="0.25">
      <c r="A65" s="6" t="s">
        <v>33</v>
      </c>
      <c r="B65" s="7">
        <v>0</v>
      </c>
      <c r="C65" s="7">
        <v>0</v>
      </c>
      <c r="D65" s="7">
        <v>0</v>
      </c>
    </row>
    <row r="66" spans="1:8" x14ac:dyDescent="0.25">
      <c r="A66" s="5"/>
      <c r="B66" s="7" t="s">
        <v>1</v>
      </c>
      <c r="C66" s="7"/>
      <c r="D66" s="7" t="s">
        <v>1</v>
      </c>
    </row>
    <row r="67" spans="1:8" x14ac:dyDescent="0.25">
      <c r="A67" s="6" t="s">
        <v>34</v>
      </c>
      <c r="B67" s="7">
        <v>0</v>
      </c>
      <c r="C67" s="7">
        <v>0</v>
      </c>
      <c r="D67" s="7">
        <v>0</v>
      </c>
    </row>
    <row r="68" spans="1:8" x14ac:dyDescent="0.25">
      <c r="A68" s="5"/>
      <c r="B68" s="7" t="s">
        <v>1</v>
      </c>
      <c r="C68" s="7"/>
      <c r="D68" s="7" t="s">
        <v>1</v>
      </c>
    </row>
    <row r="69" spans="1:8" x14ac:dyDescent="0.25">
      <c r="A69" s="6" t="s">
        <v>35</v>
      </c>
      <c r="B69" s="7">
        <v>2486000</v>
      </c>
      <c r="C69" s="7">
        <f>C70+C71</f>
        <v>1996805.97</v>
      </c>
      <c r="D69" s="7">
        <f>D70+D71</f>
        <v>2691000</v>
      </c>
    </row>
    <row r="70" spans="1:8" x14ac:dyDescent="0.25">
      <c r="A70" s="5" t="s">
        <v>36</v>
      </c>
      <c r="B70" s="8">
        <v>300000</v>
      </c>
      <c r="C70" s="8">
        <v>275000</v>
      </c>
      <c r="D70" s="8">
        <v>350000</v>
      </c>
      <c r="F70" s="1"/>
      <c r="H70" s="1"/>
    </row>
    <row r="71" spans="1:8" x14ac:dyDescent="0.25">
      <c r="A71" s="5" t="s">
        <v>37</v>
      </c>
      <c r="B71" s="8">
        <v>2186000</v>
      </c>
      <c r="C71" s="8">
        <v>1721805.97</v>
      </c>
      <c r="D71" s="8">
        <v>2341000</v>
      </c>
    </row>
    <row r="72" spans="1:8" x14ac:dyDescent="0.25">
      <c r="A72" s="5"/>
      <c r="B72" s="7" t="s">
        <v>1</v>
      </c>
      <c r="C72" s="7"/>
      <c r="D72" s="7" t="s">
        <v>1</v>
      </c>
    </row>
    <row r="73" spans="1:8" x14ac:dyDescent="0.25">
      <c r="A73" s="10" t="s">
        <v>27</v>
      </c>
      <c r="B73" s="19">
        <f>B57+B59+B61+B63+B65+B67+B69</f>
        <v>2528000</v>
      </c>
      <c r="C73" s="19">
        <f>C57+C59+C61+C63+C65+C67+C69</f>
        <v>2037881.97</v>
      </c>
      <c r="D73" s="19">
        <f>D57+D59+D61+D63+D65+D67+D69</f>
        <v>2751000</v>
      </c>
    </row>
    <row r="74" spans="1:8" x14ac:dyDescent="0.25">
      <c r="A74" s="5"/>
      <c r="B74" s="5"/>
      <c r="C74" s="5"/>
      <c r="D74" s="5"/>
    </row>
    <row r="75" spans="1:8" x14ac:dyDescent="0.25">
      <c r="A75" s="5"/>
      <c r="B75" s="5"/>
      <c r="C75" s="5"/>
      <c r="D75" s="5"/>
    </row>
    <row r="76" spans="1:8" x14ac:dyDescent="0.25">
      <c r="A76" s="11" t="s">
        <v>38</v>
      </c>
      <c r="B76" s="20">
        <f>B73-B51</f>
        <v>0</v>
      </c>
      <c r="C76" s="20">
        <f>C73-C51</f>
        <v>16582.089999999851</v>
      </c>
      <c r="D76" s="20">
        <f>D73-D51</f>
        <v>0</v>
      </c>
    </row>
  </sheetData>
  <mergeCells count="2">
    <mergeCell ref="C3:C4"/>
    <mergeCell ref="C54:C5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Miluše Kratochvílová</dc:creator>
  <cp:keywords/>
  <dc:description/>
  <cp:lastModifiedBy>Mateřská škola Žáky 06025153</cp:lastModifiedBy>
  <cp:revision/>
  <cp:lastPrinted>2024-11-28T10:11:46Z</cp:lastPrinted>
  <dcterms:created xsi:type="dcterms:W3CDTF">2018-10-21T13:04:09Z</dcterms:created>
  <dcterms:modified xsi:type="dcterms:W3CDTF">2024-11-28T10:15:05Z</dcterms:modified>
  <cp:category/>
  <cp:contentStatus/>
</cp:coreProperties>
</file>